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P Schedule" sheetId="1" state="visible" r:id="rId1"/>
    <sheet xmlns:r="http://schemas.openxmlformats.org/officeDocument/2006/relationships" name="Definitions" sheetId="2" state="visible" r:id="rId2"/>
    <sheet xmlns:r="http://schemas.openxmlformats.org/officeDocument/2006/relationships" name="Power BI measures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(#,##0);&quot;-&quot;"/>
    <numFmt numFmtId="165" formatCode="0.0%;[Red]-0.0%;&quot;-&quot;"/>
  </numFmts>
  <fonts count="6">
    <font>
      <name val="Calibri"/>
      <family val="2"/>
      <color theme="1"/>
      <sz val="11"/>
      <scheme val="minor"/>
    </font>
    <font>
      <b val="1"/>
      <color rgb="0019191C"/>
      <sz val="16"/>
    </font>
    <font>
      <i val="1"/>
      <color rgb="0064635F"/>
    </font>
    <font>
      <b val="1"/>
    </font>
    <font>
      <b val="1"/>
      <color rgb="00FFFFFF"/>
    </font>
    <font>
      <b val="1"/>
      <color rgb="006541CF"/>
      <sz val="12"/>
    </font>
  </fonts>
  <fills count="4">
    <fill>
      <patternFill/>
    </fill>
    <fill>
      <patternFill patternType="gray125"/>
    </fill>
    <fill>
      <patternFill patternType="solid">
        <fgColor rgb="0019191C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8D6CE"/>
      </left>
      <right style="thin">
        <color rgb="00D8D6CE"/>
      </right>
      <top style="thin">
        <color rgb="00D8D6CE"/>
      </top>
      <bottom style="thin">
        <color rgb="00D8D6C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3" fillId="0" borderId="1" pivotButton="0" quotePrefix="0" xfId="0"/>
    <xf numFmtId="164" fontId="3" fillId="0" borderId="1" pivotButton="0" quotePrefix="0" xfId="0"/>
    <xf numFmtId="165" fontId="3" fillId="0" borderId="1" pivotButton="0" quotePrefix="0" xfId="0"/>
    <xf numFmtId="164" fontId="0" fillId="0" borderId="0" pivotButton="0" quotePrefix="0" xfId="0"/>
    <xf numFmtId="0" fontId="4" fillId="2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2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8" customWidth="1" min="2" max="2"/>
    <col width="15" customWidth="1" min="3" max="3"/>
    <col width="15" customWidth="1" min="4" max="4"/>
    <col width="15" customWidth="1" min="5" max="5"/>
    <col width="15" customWidth="1" min="6" max="6"/>
    <col width="17" customWidth="1" min="7" max="7"/>
    <col width="15" customWidth="1" min="8" max="8"/>
    <col width="13" customWidth="1" min="9" max="9"/>
    <col width="15" customWidth="1" min="10" max="10"/>
    <col width="15" customWidth="1" min="11" max="11"/>
    <col width="14" customWidth="1" min="12" max="12"/>
    <col width="14" customWidth="1" min="13" max="13"/>
    <col width="15" customWidth="1" min="14" max="14"/>
    <col width="12" customWidth="1" min="15" max="15"/>
    <col width="15" customWidth="1" min="16" max="16"/>
    <col width="15" customWidth="1" min="17" max="17"/>
    <col width="15" customWidth="1" min="18" max="18"/>
    <col width="15" customWidth="1" min="19" max="19"/>
    <col width="12" customWidth="1" min="20" max="20"/>
  </cols>
  <sheetData>
    <row r="1">
      <c r="A1" s="1" t="inlineStr">
        <is>
          <t>WIP Schedule (cost-to-cost)</t>
        </is>
      </c>
      <c r="P1" s="2" t="inlineStr">
        <is>
          <t>As of:</t>
        </is>
      </c>
      <c r="Q1" t="inlineStr">
        <is>
          <t>YYYY-MM-DD</t>
        </is>
      </c>
    </row>
    <row r="2">
      <c r="A2" s="3" t="inlineStr">
        <is>
          <t>Yellow cells are inputs. Everything else calculates. Replace the sample rows with your jobs; see the Definitions tab.</t>
        </is>
      </c>
    </row>
    <row r="4" ht="48" customHeight="1">
      <c r="A4" s="4" t="inlineStr">
        <is>
          <t>Job #</t>
        </is>
      </c>
      <c r="B4" s="4" t="inlineStr">
        <is>
          <t>Job name</t>
        </is>
      </c>
      <c r="C4" s="4" t="inlineStr">
        <is>
          <t>Original contract</t>
        </is>
      </c>
      <c r="D4" s="4" t="inlineStr">
        <is>
          <t>Approved change orders</t>
        </is>
      </c>
      <c r="E4" s="4" t="inlineStr">
        <is>
          <t>Revised contract</t>
        </is>
      </c>
      <c r="F4" s="4" t="inlineStr">
        <is>
          <t>Original estimated cost</t>
        </is>
      </c>
      <c r="G4" s="4" t="inlineStr">
        <is>
          <t>Estimated cost at completion (EAC)</t>
        </is>
      </c>
      <c r="H4" s="4" t="inlineStr">
        <is>
          <t>Cost to date</t>
        </is>
      </c>
      <c r="I4" s="4" t="inlineStr">
        <is>
          <t>% complete (cost-to-cost)</t>
        </is>
      </c>
      <c r="J4" s="4" t="inlineStr">
        <is>
          <t>Earned revenue</t>
        </is>
      </c>
      <c r="K4" s="4" t="inlineStr">
        <is>
          <t>Billed to date</t>
        </is>
      </c>
      <c r="L4" s="4" t="inlineStr">
        <is>
          <t>Over billing</t>
        </is>
      </c>
      <c r="M4" s="4" t="inlineStr">
        <is>
          <t>Under billing</t>
        </is>
      </c>
      <c r="N4" s="4" t="inlineStr">
        <is>
          <t>Estimated gross profit</t>
        </is>
      </c>
      <c r="O4" s="4" t="inlineStr">
        <is>
          <t>GP % at completion</t>
        </is>
      </c>
      <c r="P4" s="4" t="inlineStr">
        <is>
          <t>Gross profit earned to date</t>
        </is>
      </c>
      <c r="Q4" s="4" t="inlineStr">
        <is>
          <t>Cost to complete</t>
        </is>
      </c>
      <c r="R4" s="4" t="inlineStr">
        <is>
          <t>Backlog (revenue remaining)</t>
        </is>
      </c>
      <c r="S4" s="4" t="inlineStr">
        <is>
          <t>Pending change orders (exposure)</t>
        </is>
      </c>
      <c r="T4" s="4" t="inlineStr">
        <is>
          <t>Risk label</t>
        </is>
      </c>
    </row>
    <row r="5">
      <c r="A5" s="5" t="inlineStr">
        <is>
          <t>1001</t>
        </is>
      </c>
      <c r="B5" s="5" t="inlineStr">
        <is>
          <t>Sample: Medical office building</t>
        </is>
      </c>
      <c r="C5" s="6" t="n">
        <v>12500000</v>
      </c>
      <c r="D5" s="6" t="n">
        <v>450000</v>
      </c>
      <c r="E5" s="7">
        <f>C5+D5</f>
        <v/>
      </c>
      <c r="F5" s="6" t="n">
        <v>11200000</v>
      </c>
      <c r="G5" s="6" t="n">
        <v>11650000</v>
      </c>
      <c r="H5" s="6" t="n">
        <v>7340000</v>
      </c>
      <c r="I5" s="8">
        <f>IF(G5&gt;0,MIN(1,H5/G5),0)</f>
        <v/>
      </c>
      <c r="J5" s="7">
        <f>E5*I5</f>
        <v/>
      </c>
      <c r="K5" s="6" t="n">
        <v>8100000</v>
      </c>
      <c r="L5" s="7">
        <f>MAX(0,K5-J5)</f>
        <v/>
      </c>
      <c r="M5" s="7">
        <f>MAX(0,J5-K5)</f>
        <v/>
      </c>
      <c r="N5" s="7">
        <f>E5-G5</f>
        <v/>
      </c>
      <c r="O5" s="8">
        <f>IF(E5&lt;&gt;0,N5/E5,0)</f>
        <v/>
      </c>
      <c r="P5" s="7">
        <f>J5-H5</f>
        <v/>
      </c>
      <c r="Q5" s="7">
        <f>G5-H5</f>
        <v/>
      </c>
      <c r="R5" s="7">
        <f>E5-J5</f>
        <v/>
      </c>
      <c r="S5" s="6" t="n">
        <v>120000</v>
      </c>
      <c r="T5" s="9">
        <f>IF(G5=0,"No forecast",IF(O5&lt;0,"At risk",IF(O5&lt;0.1,"Watch","On track")))</f>
        <v/>
      </c>
    </row>
    <row r="6">
      <c r="A6" s="5" t="inlineStr">
        <is>
          <t>1002</t>
        </is>
      </c>
      <c r="B6" s="5" t="inlineStr">
        <is>
          <t>Sample: K-12 school addition</t>
        </is>
      </c>
      <c r="C6" s="6" t="n">
        <v>8200000</v>
      </c>
      <c r="D6" s="6" t="n">
        <v>0</v>
      </c>
      <c r="E6" s="7">
        <f>C6+D6</f>
        <v/>
      </c>
      <c r="F6" s="6" t="n">
        <v>7380000</v>
      </c>
      <c r="G6" s="6" t="n">
        <v>7520000</v>
      </c>
      <c r="H6" s="6" t="n">
        <v>2250000</v>
      </c>
      <c r="I6" s="8">
        <f>IF(G6&gt;0,MIN(1,H6/G6),0)</f>
        <v/>
      </c>
      <c r="J6" s="7">
        <f>E6*I6</f>
        <v/>
      </c>
      <c r="K6" s="6" t="n">
        <v>2050000</v>
      </c>
      <c r="L6" s="7">
        <f>MAX(0,K6-J6)</f>
        <v/>
      </c>
      <c r="M6" s="7">
        <f>MAX(0,J6-K6)</f>
        <v/>
      </c>
      <c r="N6" s="7">
        <f>E6-G6</f>
        <v/>
      </c>
      <c r="O6" s="8">
        <f>IF(E6&lt;&gt;0,N6/E6,0)</f>
        <v/>
      </c>
      <c r="P6" s="7">
        <f>J6-H6</f>
        <v/>
      </c>
      <c r="Q6" s="7">
        <f>G6-H6</f>
        <v/>
      </c>
      <c r="R6" s="7">
        <f>E6-J6</f>
        <v/>
      </c>
      <c r="S6" s="6" t="n">
        <v>0</v>
      </c>
      <c r="T6" s="9">
        <f>IF(G6=0,"No forecast",IF(O6&lt;0,"At risk",IF(O6&lt;0.1,"Watch","On track")))</f>
        <v/>
      </c>
    </row>
    <row r="7">
      <c r="A7" s="5" t="inlineStr">
        <is>
          <t>1003</t>
        </is>
      </c>
      <c r="B7" s="5" t="inlineStr">
        <is>
          <t>Sample: Warehouse tilt-up</t>
        </is>
      </c>
      <c r="C7" s="6" t="n">
        <v>21000000</v>
      </c>
      <c r="D7" s="6" t="n">
        <v>1250000</v>
      </c>
      <c r="E7" s="7">
        <f>C7+D7</f>
        <v/>
      </c>
      <c r="F7" s="6" t="n">
        <v>19400000</v>
      </c>
      <c r="G7" s="6" t="n">
        <v>20900000</v>
      </c>
      <c r="H7" s="6" t="n">
        <v>15675000</v>
      </c>
      <c r="I7" s="8">
        <f>IF(G7&gt;0,MIN(1,H7/G7),0)</f>
        <v/>
      </c>
      <c r="J7" s="7">
        <f>E7*I7</f>
        <v/>
      </c>
      <c r="K7" s="6" t="n">
        <v>16500000</v>
      </c>
      <c r="L7" s="7">
        <f>MAX(0,K7-J7)</f>
        <v/>
      </c>
      <c r="M7" s="7">
        <f>MAX(0,J7-K7)</f>
        <v/>
      </c>
      <c r="N7" s="7">
        <f>E7-G7</f>
        <v/>
      </c>
      <c r="O7" s="8">
        <f>IF(E7&lt;&gt;0,N7/E7,0)</f>
        <v/>
      </c>
      <c r="P7" s="7">
        <f>J7-H7</f>
        <v/>
      </c>
      <c r="Q7" s="7">
        <f>G7-H7</f>
        <v/>
      </c>
      <c r="R7" s="7">
        <f>E7-J7</f>
        <v/>
      </c>
      <c r="S7" s="6" t="n">
        <v>300000</v>
      </c>
      <c r="T7" s="9">
        <f>IF(G7=0,"No forecast",IF(O7&lt;0,"At risk",IF(O7&lt;0.1,"Watch","On track")))</f>
        <v/>
      </c>
    </row>
    <row r="8">
      <c r="A8" s="5" t="inlineStr">
        <is>
          <t>1004</t>
        </is>
      </c>
      <c r="B8" s="5" t="inlineStr">
        <is>
          <t>Sample: Tenant improvement</t>
        </is>
      </c>
      <c r="C8" s="6" t="n">
        <v>1850000</v>
      </c>
      <c r="D8" s="6" t="n">
        <v>-40000</v>
      </c>
      <c r="E8" s="7">
        <f>C8+D8</f>
        <v/>
      </c>
      <c r="F8" s="6" t="n">
        <v>1650000</v>
      </c>
      <c r="G8" s="6" t="n">
        <v>1640000</v>
      </c>
      <c r="H8" s="6" t="n">
        <v>1640000</v>
      </c>
      <c r="I8" s="8">
        <f>IF(G8&gt;0,MIN(1,H8/G8),0)</f>
        <v/>
      </c>
      <c r="J8" s="7">
        <f>E8*I8</f>
        <v/>
      </c>
      <c r="K8" s="6" t="n">
        <v>1810000</v>
      </c>
      <c r="L8" s="7">
        <f>MAX(0,K8-J8)</f>
        <v/>
      </c>
      <c r="M8" s="7">
        <f>MAX(0,J8-K8)</f>
        <v/>
      </c>
      <c r="N8" s="7">
        <f>E8-G8</f>
        <v/>
      </c>
      <c r="O8" s="8">
        <f>IF(E8&lt;&gt;0,N8/E8,0)</f>
        <v/>
      </c>
      <c r="P8" s="7">
        <f>J8-H8</f>
        <v/>
      </c>
      <c r="Q8" s="7">
        <f>G8-H8</f>
        <v/>
      </c>
      <c r="R8" s="7">
        <f>E8-J8</f>
        <v/>
      </c>
      <c r="S8" s="6" t="n">
        <v>0</v>
      </c>
      <c r="T8" s="9">
        <f>IF(G8=0,"No forecast",IF(O8&lt;0,"At risk",IF(O8&lt;0.1,"Watch","On track")))</f>
        <v/>
      </c>
    </row>
    <row r="9">
      <c r="A9" s="5" t="inlineStr">
        <is>
          <t>1005</t>
        </is>
      </c>
      <c r="B9" s="5" t="inlineStr">
        <is>
          <t>Sample: Parking structure</t>
        </is>
      </c>
      <c r="C9" s="6" t="n">
        <v>15400000</v>
      </c>
      <c r="D9" s="6" t="n">
        <v>0</v>
      </c>
      <c r="E9" s="7">
        <f>C9+D9</f>
        <v/>
      </c>
      <c r="F9" s="6" t="n">
        <v>14000000</v>
      </c>
      <c r="G9" s="6" t="n">
        <v>0</v>
      </c>
      <c r="H9" s="6" t="n">
        <v>0</v>
      </c>
      <c r="I9" s="8">
        <f>IF(G9&gt;0,MIN(1,H9/G9),0)</f>
        <v/>
      </c>
      <c r="J9" s="7">
        <f>E9*I9</f>
        <v/>
      </c>
      <c r="K9" s="6" t="n">
        <v>0</v>
      </c>
      <c r="L9" s="7">
        <f>MAX(0,K9-J9)</f>
        <v/>
      </c>
      <c r="M9" s="7">
        <f>MAX(0,J9-K9)</f>
        <v/>
      </c>
      <c r="N9" s="7">
        <f>E9-G9</f>
        <v/>
      </c>
      <c r="O9" s="8">
        <f>IF(E9&lt;&gt;0,N9/E9,0)</f>
        <v/>
      </c>
      <c r="P9" s="7">
        <f>J9-H9</f>
        <v/>
      </c>
      <c r="Q9" s="7">
        <f>G9-H9</f>
        <v/>
      </c>
      <c r="R9" s="7">
        <f>E9-J9</f>
        <v/>
      </c>
      <c r="S9" s="6" t="n">
        <v>0</v>
      </c>
      <c r="T9" s="9">
        <f>IF(G9=0,"No forecast",IF(O9&lt;0,"At risk",IF(O9&lt;0.1,"Watch","On track")))</f>
        <v/>
      </c>
    </row>
    <row r="10">
      <c r="A10" s="5" t="n"/>
      <c r="B10" s="5" t="n"/>
      <c r="C10" s="6" t="n"/>
      <c r="D10" s="6" t="n"/>
      <c r="E10" s="7">
        <f>C10+D10</f>
        <v/>
      </c>
      <c r="F10" s="6" t="n"/>
      <c r="G10" s="6" t="n"/>
      <c r="H10" s="6" t="n"/>
      <c r="I10" s="8">
        <f>IF(G10&gt;0,MIN(1,H10/G10),0)</f>
        <v/>
      </c>
      <c r="J10" s="7">
        <f>E10*I10</f>
        <v/>
      </c>
      <c r="K10" s="6" t="n"/>
      <c r="L10" s="7">
        <f>MAX(0,K10-J10)</f>
        <v/>
      </c>
      <c r="M10" s="7">
        <f>MAX(0,J10-K10)</f>
        <v/>
      </c>
      <c r="N10" s="7">
        <f>E10-G10</f>
        <v/>
      </c>
      <c r="O10" s="8">
        <f>IF(E10&lt;&gt;0,N10/E10,0)</f>
        <v/>
      </c>
      <c r="P10" s="7">
        <f>J10-H10</f>
        <v/>
      </c>
      <c r="Q10" s="7">
        <f>G10-H10</f>
        <v/>
      </c>
      <c r="R10" s="7">
        <f>E10-J10</f>
        <v/>
      </c>
      <c r="S10" s="6" t="n"/>
      <c r="T10" s="9">
        <f>IF(G10=0,"No forecast",IF(O10&lt;0,"At risk",IF(O10&lt;0.1,"Watch","On track")))</f>
        <v/>
      </c>
    </row>
    <row r="11">
      <c r="A11" s="5" t="n"/>
      <c r="B11" s="5" t="n"/>
      <c r="C11" s="6" t="n"/>
      <c r="D11" s="6" t="n"/>
      <c r="E11" s="7">
        <f>C11+D11</f>
        <v/>
      </c>
      <c r="F11" s="6" t="n"/>
      <c r="G11" s="6" t="n"/>
      <c r="H11" s="6" t="n"/>
      <c r="I11" s="8">
        <f>IF(G11&gt;0,MIN(1,H11/G11),0)</f>
        <v/>
      </c>
      <c r="J11" s="7">
        <f>E11*I11</f>
        <v/>
      </c>
      <c r="K11" s="6" t="n"/>
      <c r="L11" s="7">
        <f>MAX(0,K11-J11)</f>
        <v/>
      </c>
      <c r="M11" s="7">
        <f>MAX(0,J11-K11)</f>
        <v/>
      </c>
      <c r="N11" s="7">
        <f>E11-G11</f>
        <v/>
      </c>
      <c r="O11" s="8">
        <f>IF(E11&lt;&gt;0,N11/E11,0)</f>
        <v/>
      </c>
      <c r="P11" s="7">
        <f>J11-H11</f>
        <v/>
      </c>
      <c r="Q11" s="7">
        <f>G11-H11</f>
        <v/>
      </c>
      <c r="R11" s="7">
        <f>E11-J11</f>
        <v/>
      </c>
      <c r="S11" s="6" t="n"/>
      <c r="T11" s="9">
        <f>IF(G11=0,"No forecast",IF(O11&lt;0,"At risk",IF(O11&lt;0.1,"Watch","On track")))</f>
        <v/>
      </c>
    </row>
    <row r="12">
      <c r="A12" s="5" t="n"/>
      <c r="B12" s="5" t="n"/>
      <c r="C12" s="6" t="n"/>
      <c r="D12" s="6" t="n"/>
      <c r="E12" s="7">
        <f>C12+D12</f>
        <v/>
      </c>
      <c r="F12" s="6" t="n"/>
      <c r="G12" s="6" t="n"/>
      <c r="H12" s="6" t="n"/>
      <c r="I12" s="8">
        <f>IF(G12&gt;0,MIN(1,H12/G12),0)</f>
        <v/>
      </c>
      <c r="J12" s="7">
        <f>E12*I12</f>
        <v/>
      </c>
      <c r="K12" s="6" t="n"/>
      <c r="L12" s="7">
        <f>MAX(0,K12-J12)</f>
        <v/>
      </c>
      <c r="M12" s="7">
        <f>MAX(0,J12-K12)</f>
        <v/>
      </c>
      <c r="N12" s="7">
        <f>E12-G12</f>
        <v/>
      </c>
      <c r="O12" s="8">
        <f>IF(E12&lt;&gt;0,N12/E12,0)</f>
        <v/>
      </c>
      <c r="P12" s="7">
        <f>J12-H12</f>
        <v/>
      </c>
      <c r="Q12" s="7">
        <f>G12-H12</f>
        <v/>
      </c>
      <c r="R12" s="7">
        <f>E12-J12</f>
        <v/>
      </c>
      <c r="S12" s="6" t="n"/>
      <c r="T12" s="9">
        <f>IF(G12=0,"No forecast",IF(O12&lt;0,"At risk",IF(O12&lt;0.1,"Watch","On track")))</f>
        <v/>
      </c>
    </row>
    <row r="13">
      <c r="A13" s="5" t="n"/>
      <c r="B13" s="5" t="n"/>
      <c r="C13" s="6" t="n"/>
      <c r="D13" s="6" t="n"/>
      <c r="E13" s="7">
        <f>C13+D13</f>
        <v/>
      </c>
      <c r="F13" s="6" t="n"/>
      <c r="G13" s="6" t="n"/>
      <c r="H13" s="6" t="n"/>
      <c r="I13" s="8">
        <f>IF(G13&gt;0,MIN(1,H13/G13),0)</f>
        <v/>
      </c>
      <c r="J13" s="7">
        <f>E13*I13</f>
        <v/>
      </c>
      <c r="K13" s="6" t="n"/>
      <c r="L13" s="7">
        <f>MAX(0,K13-J13)</f>
        <v/>
      </c>
      <c r="M13" s="7">
        <f>MAX(0,J13-K13)</f>
        <v/>
      </c>
      <c r="N13" s="7">
        <f>E13-G13</f>
        <v/>
      </c>
      <c r="O13" s="8">
        <f>IF(E13&lt;&gt;0,N13/E13,0)</f>
        <v/>
      </c>
      <c r="P13" s="7">
        <f>J13-H13</f>
        <v/>
      </c>
      <c r="Q13" s="7">
        <f>G13-H13</f>
        <v/>
      </c>
      <c r="R13" s="7">
        <f>E13-J13</f>
        <v/>
      </c>
      <c r="S13" s="6" t="n"/>
      <c r="T13" s="9">
        <f>IF(G13=0,"No forecast",IF(O13&lt;0,"At risk",IF(O13&lt;0.1,"Watch","On track")))</f>
        <v/>
      </c>
    </row>
    <row r="14">
      <c r="A14" s="5" t="n"/>
      <c r="B14" s="5" t="n"/>
      <c r="C14" s="6" t="n"/>
      <c r="D14" s="6" t="n"/>
      <c r="E14" s="7">
        <f>C14+D14</f>
        <v/>
      </c>
      <c r="F14" s="6" t="n"/>
      <c r="G14" s="6" t="n"/>
      <c r="H14" s="6" t="n"/>
      <c r="I14" s="8">
        <f>IF(G14&gt;0,MIN(1,H14/G14),0)</f>
        <v/>
      </c>
      <c r="J14" s="7">
        <f>E14*I14</f>
        <v/>
      </c>
      <c r="K14" s="6" t="n"/>
      <c r="L14" s="7">
        <f>MAX(0,K14-J14)</f>
        <v/>
      </c>
      <c r="M14" s="7">
        <f>MAX(0,J14-K14)</f>
        <v/>
      </c>
      <c r="N14" s="7">
        <f>E14-G14</f>
        <v/>
      </c>
      <c r="O14" s="8">
        <f>IF(E14&lt;&gt;0,N14/E14,0)</f>
        <v/>
      </c>
      <c r="P14" s="7">
        <f>J14-H14</f>
        <v/>
      </c>
      <c r="Q14" s="7">
        <f>G14-H14</f>
        <v/>
      </c>
      <c r="R14" s="7">
        <f>E14-J14</f>
        <v/>
      </c>
      <c r="S14" s="6" t="n"/>
      <c r="T14" s="9">
        <f>IF(G14=0,"No forecast",IF(O14&lt;0,"At risk",IF(O14&lt;0.1,"Watch","On track")))</f>
        <v/>
      </c>
    </row>
    <row r="15">
      <c r="A15" s="5" t="n"/>
      <c r="B15" s="5" t="n"/>
      <c r="C15" s="6" t="n"/>
      <c r="D15" s="6" t="n"/>
      <c r="E15" s="7">
        <f>C15+D15</f>
        <v/>
      </c>
      <c r="F15" s="6" t="n"/>
      <c r="G15" s="6" t="n"/>
      <c r="H15" s="6" t="n"/>
      <c r="I15" s="8">
        <f>IF(G15&gt;0,MIN(1,H15/G15),0)</f>
        <v/>
      </c>
      <c r="J15" s="7">
        <f>E15*I15</f>
        <v/>
      </c>
      <c r="K15" s="6" t="n"/>
      <c r="L15" s="7">
        <f>MAX(0,K15-J15)</f>
        <v/>
      </c>
      <c r="M15" s="7">
        <f>MAX(0,J15-K15)</f>
        <v/>
      </c>
      <c r="N15" s="7">
        <f>E15-G15</f>
        <v/>
      </c>
      <c r="O15" s="8">
        <f>IF(E15&lt;&gt;0,N15/E15,0)</f>
        <v/>
      </c>
      <c r="P15" s="7">
        <f>J15-H15</f>
        <v/>
      </c>
      <c r="Q15" s="7">
        <f>G15-H15</f>
        <v/>
      </c>
      <c r="R15" s="7">
        <f>E15-J15</f>
        <v/>
      </c>
      <c r="S15" s="6" t="n"/>
      <c r="T15" s="9">
        <f>IF(G15=0,"No forecast",IF(O15&lt;0,"At risk",IF(O15&lt;0.1,"Watch","On track")))</f>
        <v/>
      </c>
    </row>
    <row r="16">
      <c r="A16" s="5" t="n"/>
      <c r="B16" s="5" t="n"/>
      <c r="C16" s="6" t="n"/>
      <c r="D16" s="6" t="n"/>
      <c r="E16" s="7">
        <f>C16+D16</f>
        <v/>
      </c>
      <c r="F16" s="6" t="n"/>
      <c r="G16" s="6" t="n"/>
      <c r="H16" s="6" t="n"/>
      <c r="I16" s="8">
        <f>IF(G16&gt;0,MIN(1,H16/G16),0)</f>
        <v/>
      </c>
      <c r="J16" s="7">
        <f>E16*I16</f>
        <v/>
      </c>
      <c r="K16" s="6" t="n"/>
      <c r="L16" s="7">
        <f>MAX(0,K16-J16)</f>
        <v/>
      </c>
      <c r="M16" s="7">
        <f>MAX(0,J16-K16)</f>
        <v/>
      </c>
      <c r="N16" s="7">
        <f>E16-G16</f>
        <v/>
      </c>
      <c r="O16" s="8">
        <f>IF(E16&lt;&gt;0,N16/E16,0)</f>
        <v/>
      </c>
      <c r="P16" s="7">
        <f>J16-H16</f>
        <v/>
      </c>
      <c r="Q16" s="7">
        <f>G16-H16</f>
        <v/>
      </c>
      <c r="R16" s="7">
        <f>E16-J16</f>
        <v/>
      </c>
      <c r="S16" s="6" t="n"/>
      <c r="T16" s="9">
        <f>IF(G16=0,"No forecast",IF(O16&lt;0,"At risk",IF(O16&lt;0.1,"Watch","On track")))</f>
        <v/>
      </c>
    </row>
    <row r="17">
      <c r="A17" s="5" t="n"/>
      <c r="B17" s="5" t="n"/>
      <c r="C17" s="6" t="n"/>
      <c r="D17" s="6" t="n"/>
      <c r="E17" s="7">
        <f>C17+D17</f>
        <v/>
      </c>
      <c r="F17" s="6" t="n"/>
      <c r="G17" s="6" t="n"/>
      <c r="H17" s="6" t="n"/>
      <c r="I17" s="8">
        <f>IF(G17&gt;0,MIN(1,H17/G17),0)</f>
        <v/>
      </c>
      <c r="J17" s="7">
        <f>E17*I17</f>
        <v/>
      </c>
      <c r="K17" s="6" t="n"/>
      <c r="L17" s="7">
        <f>MAX(0,K17-J17)</f>
        <v/>
      </c>
      <c r="M17" s="7">
        <f>MAX(0,J17-K17)</f>
        <v/>
      </c>
      <c r="N17" s="7">
        <f>E17-G17</f>
        <v/>
      </c>
      <c r="O17" s="8">
        <f>IF(E17&lt;&gt;0,N17/E17,0)</f>
        <v/>
      </c>
      <c r="P17" s="7">
        <f>J17-H17</f>
        <v/>
      </c>
      <c r="Q17" s="7">
        <f>G17-H17</f>
        <v/>
      </c>
      <c r="R17" s="7">
        <f>E17-J17</f>
        <v/>
      </c>
      <c r="S17" s="6" t="n"/>
      <c r="T17" s="9">
        <f>IF(G17=0,"No forecast",IF(O17&lt;0,"At risk",IF(O17&lt;0.1,"Watch","On track")))</f>
        <v/>
      </c>
    </row>
    <row r="18">
      <c r="A18" s="5" t="n"/>
      <c r="B18" s="5" t="n"/>
      <c r="C18" s="6" t="n"/>
      <c r="D18" s="6" t="n"/>
      <c r="E18" s="7">
        <f>C18+D18</f>
        <v/>
      </c>
      <c r="F18" s="6" t="n"/>
      <c r="G18" s="6" t="n"/>
      <c r="H18" s="6" t="n"/>
      <c r="I18" s="8">
        <f>IF(G18&gt;0,MIN(1,H18/G18),0)</f>
        <v/>
      </c>
      <c r="J18" s="7">
        <f>E18*I18</f>
        <v/>
      </c>
      <c r="K18" s="6" t="n"/>
      <c r="L18" s="7">
        <f>MAX(0,K18-J18)</f>
        <v/>
      </c>
      <c r="M18" s="7">
        <f>MAX(0,J18-K18)</f>
        <v/>
      </c>
      <c r="N18" s="7">
        <f>E18-G18</f>
        <v/>
      </c>
      <c r="O18" s="8">
        <f>IF(E18&lt;&gt;0,N18/E18,0)</f>
        <v/>
      </c>
      <c r="P18" s="7">
        <f>J18-H18</f>
        <v/>
      </c>
      <c r="Q18" s="7">
        <f>G18-H18</f>
        <v/>
      </c>
      <c r="R18" s="7">
        <f>E18-J18</f>
        <v/>
      </c>
      <c r="S18" s="6" t="n"/>
      <c r="T18" s="9">
        <f>IF(G18=0,"No forecast",IF(O18&lt;0,"At risk",IF(O18&lt;0.1,"Watch","On track")))</f>
        <v/>
      </c>
    </row>
    <row r="19">
      <c r="A19" s="5" t="n"/>
      <c r="B19" s="5" t="n"/>
      <c r="C19" s="6" t="n"/>
      <c r="D19" s="6" t="n"/>
      <c r="E19" s="7">
        <f>C19+D19</f>
        <v/>
      </c>
      <c r="F19" s="6" t="n"/>
      <c r="G19" s="6" t="n"/>
      <c r="H19" s="6" t="n"/>
      <c r="I19" s="8">
        <f>IF(G19&gt;0,MIN(1,H19/G19),0)</f>
        <v/>
      </c>
      <c r="J19" s="7">
        <f>E19*I19</f>
        <v/>
      </c>
      <c r="K19" s="6" t="n"/>
      <c r="L19" s="7">
        <f>MAX(0,K19-J19)</f>
        <v/>
      </c>
      <c r="M19" s="7">
        <f>MAX(0,J19-K19)</f>
        <v/>
      </c>
      <c r="N19" s="7">
        <f>E19-G19</f>
        <v/>
      </c>
      <c r="O19" s="8">
        <f>IF(E19&lt;&gt;0,N19/E19,0)</f>
        <v/>
      </c>
      <c r="P19" s="7">
        <f>J19-H19</f>
        <v/>
      </c>
      <c r="Q19" s="7">
        <f>G19-H19</f>
        <v/>
      </c>
      <c r="R19" s="7">
        <f>E19-J19</f>
        <v/>
      </c>
      <c r="S19" s="6" t="n"/>
      <c r="T19" s="9">
        <f>IF(G19=0,"No forecast",IF(O19&lt;0,"At risk",IF(O19&lt;0.1,"Watch","On track")))</f>
        <v/>
      </c>
    </row>
    <row r="20">
      <c r="A20" s="5" t="n"/>
      <c r="B20" s="5" t="n"/>
      <c r="C20" s="6" t="n"/>
      <c r="D20" s="6" t="n"/>
      <c r="E20" s="7">
        <f>C20+D20</f>
        <v/>
      </c>
      <c r="F20" s="6" t="n"/>
      <c r="G20" s="6" t="n"/>
      <c r="H20" s="6" t="n"/>
      <c r="I20" s="8">
        <f>IF(G20&gt;0,MIN(1,H20/G20),0)</f>
        <v/>
      </c>
      <c r="J20" s="7">
        <f>E20*I20</f>
        <v/>
      </c>
      <c r="K20" s="6" t="n"/>
      <c r="L20" s="7">
        <f>MAX(0,K20-J20)</f>
        <v/>
      </c>
      <c r="M20" s="7">
        <f>MAX(0,J20-K20)</f>
        <v/>
      </c>
      <c r="N20" s="7">
        <f>E20-G20</f>
        <v/>
      </c>
      <c r="O20" s="8">
        <f>IF(E20&lt;&gt;0,N20/E20,0)</f>
        <v/>
      </c>
      <c r="P20" s="7">
        <f>J20-H20</f>
        <v/>
      </c>
      <c r="Q20" s="7">
        <f>G20-H20</f>
        <v/>
      </c>
      <c r="R20" s="7">
        <f>E20-J20</f>
        <v/>
      </c>
      <c r="S20" s="6" t="n"/>
      <c r="T20" s="9">
        <f>IF(G20=0,"No forecast",IF(O20&lt;0,"At risk",IF(O20&lt;0.1,"Watch","On track")))</f>
        <v/>
      </c>
    </row>
    <row r="21">
      <c r="A21" s="5" t="n"/>
      <c r="B21" s="5" t="n"/>
      <c r="C21" s="6" t="n"/>
      <c r="D21" s="6" t="n"/>
      <c r="E21" s="7">
        <f>C21+D21</f>
        <v/>
      </c>
      <c r="F21" s="6" t="n"/>
      <c r="G21" s="6" t="n"/>
      <c r="H21" s="6" t="n"/>
      <c r="I21" s="8">
        <f>IF(G21&gt;0,MIN(1,H21/G21),0)</f>
        <v/>
      </c>
      <c r="J21" s="7">
        <f>E21*I21</f>
        <v/>
      </c>
      <c r="K21" s="6" t="n"/>
      <c r="L21" s="7">
        <f>MAX(0,K21-J21)</f>
        <v/>
      </c>
      <c r="M21" s="7">
        <f>MAX(0,J21-K21)</f>
        <v/>
      </c>
      <c r="N21" s="7">
        <f>E21-G21</f>
        <v/>
      </c>
      <c r="O21" s="8">
        <f>IF(E21&lt;&gt;0,N21/E21,0)</f>
        <v/>
      </c>
      <c r="P21" s="7">
        <f>J21-H21</f>
        <v/>
      </c>
      <c r="Q21" s="7">
        <f>G21-H21</f>
        <v/>
      </c>
      <c r="R21" s="7">
        <f>E21-J21</f>
        <v/>
      </c>
      <c r="S21" s="6" t="n"/>
      <c r="T21" s="9">
        <f>IF(G21=0,"No forecast",IF(O21&lt;0,"At risk",IF(O21&lt;0.1,"Watch","On track")))</f>
        <v/>
      </c>
    </row>
    <row r="22">
      <c r="A22" s="5" t="n"/>
      <c r="B22" s="5" t="n"/>
      <c r="C22" s="6" t="n"/>
      <c r="D22" s="6" t="n"/>
      <c r="E22" s="7">
        <f>C22+D22</f>
        <v/>
      </c>
      <c r="F22" s="6" t="n"/>
      <c r="G22" s="6" t="n"/>
      <c r="H22" s="6" t="n"/>
      <c r="I22" s="8">
        <f>IF(G22&gt;0,MIN(1,H22/G22),0)</f>
        <v/>
      </c>
      <c r="J22" s="7">
        <f>E22*I22</f>
        <v/>
      </c>
      <c r="K22" s="6" t="n"/>
      <c r="L22" s="7">
        <f>MAX(0,K22-J22)</f>
        <v/>
      </c>
      <c r="M22" s="7">
        <f>MAX(0,J22-K22)</f>
        <v/>
      </c>
      <c r="N22" s="7">
        <f>E22-G22</f>
        <v/>
      </c>
      <c r="O22" s="8">
        <f>IF(E22&lt;&gt;0,N22/E22,0)</f>
        <v/>
      </c>
      <c r="P22" s="7">
        <f>J22-H22</f>
        <v/>
      </c>
      <c r="Q22" s="7">
        <f>G22-H22</f>
        <v/>
      </c>
      <c r="R22" s="7">
        <f>E22-J22</f>
        <v/>
      </c>
      <c r="S22" s="6" t="n"/>
      <c r="T22" s="9">
        <f>IF(G22=0,"No forecast",IF(O22&lt;0,"At risk",IF(O22&lt;0.1,"Watch","On track")))</f>
        <v/>
      </c>
    </row>
    <row r="23">
      <c r="A23" s="5" t="n"/>
      <c r="B23" s="5" t="n"/>
      <c r="C23" s="6" t="n"/>
      <c r="D23" s="6" t="n"/>
      <c r="E23" s="7">
        <f>C23+D23</f>
        <v/>
      </c>
      <c r="F23" s="6" t="n"/>
      <c r="G23" s="6" t="n"/>
      <c r="H23" s="6" t="n"/>
      <c r="I23" s="8">
        <f>IF(G23&gt;0,MIN(1,H23/G23),0)</f>
        <v/>
      </c>
      <c r="J23" s="7">
        <f>E23*I23</f>
        <v/>
      </c>
      <c r="K23" s="6" t="n"/>
      <c r="L23" s="7">
        <f>MAX(0,K23-J23)</f>
        <v/>
      </c>
      <c r="M23" s="7">
        <f>MAX(0,J23-K23)</f>
        <v/>
      </c>
      <c r="N23" s="7">
        <f>E23-G23</f>
        <v/>
      </c>
      <c r="O23" s="8">
        <f>IF(E23&lt;&gt;0,N23/E23,0)</f>
        <v/>
      </c>
      <c r="P23" s="7">
        <f>J23-H23</f>
        <v/>
      </c>
      <c r="Q23" s="7">
        <f>G23-H23</f>
        <v/>
      </c>
      <c r="R23" s="7">
        <f>E23-J23</f>
        <v/>
      </c>
      <c r="S23" s="6" t="n"/>
      <c r="T23" s="9">
        <f>IF(G23=0,"No forecast",IF(O23&lt;0,"At risk",IF(O23&lt;0.1,"Watch","On track")))</f>
        <v/>
      </c>
    </row>
    <row r="24">
      <c r="A24" s="5" t="n"/>
      <c r="B24" s="5" t="n"/>
      <c r="C24" s="6" t="n"/>
      <c r="D24" s="6" t="n"/>
      <c r="E24" s="7">
        <f>C24+D24</f>
        <v/>
      </c>
      <c r="F24" s="6" t="n"/>
      <c r="G24" s="6" t="n"/>
      <c r="H24" s="6" t="n"/>
      <c r="I24" s="8">
        <f>IF(G24&gt;0,MIN(1,H24/G24),0)</f>
        <v/>
      </c>
      <c r="J24" s="7">
        <f>E24*I24</f>
        <v/>
      </c>
      <c r="K24" s="6" t="n"/>
      <c r="L24" s="7">
        <f>MAX(0,K24-J24)</f>
        <v/>
      </c>
      <c r="M24" s="7">
        <f>MAX(0,J24-K24)</f>
        <v/>
      </c>
      <c r="N24" s="7">
        <f>E24-G24</f>
        <v/>
      </c>
      <c r="O24" s="8">
        <f>IF(E24&lt;&gt;0,N24/E24,0)</f>
        <v/>
      </c>
      <c r="P24" s="7">
        <f>J24-H24</f>
        <v/>
      </c>
      <c r="Q24" s="7">
        <f>G24-H24</f>
        <v/>
      </c>
      <c r="R24" s="7">
        <f>E24-J24</f>
        <v/>
      </c>
      <c r="S24" s="6" t="n"/>
      <c r="T24" s="9">
        <f>IF(G24=0,"No forecast",IF(O24&lt;0,"At risk",IF(O24&lt;0.1,"Watch","On track")))</f>
        <v/>
      </c>
    </row>
    <row r="25">
      <c r="A25" s="5" t="n"/>
      <c r="B25" s="5" t="n"/>
      <c r="C25" s="6" t="n"/>
      <c r="D25" s="6" t="n"/>
      <c r="E25" s="7">
        <f>C25+D25</f>
        <v/>
      </c>
      <c r="F25" s="6" t="n"/>
      <c r="G25" s="6" t="n"/>
      <c r="H25" s="6" t="n"/>
      <c r="I25" s="8">
        <f>IF(G25&gt;0,MIN(1,H25/G25),0)</f>
        <v/>
      </c>
      <c r="J25" s="7">
        <f>E25*I25</f>
        <v/>
      </c>
      <c r="K25" s="6" t="n"/>
      <c r="L25" s="7">
        <f>MAX(0,K25-J25)</f>
        <v/>
      </c>
      <c r="M25" s="7">
        <f>MAX(0,J25-K25)</f>
        <v/>
      </c>
      <c r="N25" s="7">
        <f>E25-G25</f>
        <v/>
      </c>
      <c r="O25" s="8">
        <f>IF(E25&lt;&gt;0,N25/E25,0)</f>
        <v/>
      </c>
      <c r="P25" s="7">
        <f>J25-H25</f>
        <v/>
      </c>
      <c r="Q25" s="7">
        <f>G25-H25</f>
        <v/>
      </c>
      <c r="R25" s="7">
        <f>E25-J25</f>
        <v/>
      </c>
      <c r="S25" s="6" t="n"/>
      <c r="T25" s="9">
        <f>IF(G25=0,"No forecast",IF(O25&lt;0,"At risk",IF(O25&lt;0.1,"Watch","On track")))</f>
        <v/>
      </c>
    </row>
    <row r="26">
      <c r="A26" s="5" t="n"/>
      <c r="B26" s="5" t="n"/>
      <c r="C26" s="6" t="n"/>
      <c r="D26" s="6" t="n"/>
      <c r="E26" s="7">
        <f>C26+D26</f>
        <v/>
      </c>
      <c r="F26" s="6" t="n"/>
      <c r="G26" s="6" t="n"/>
      <c r="H26" s="6" t="n"/>
      <c r="I26" s="8">
        <f>IF(G26&gt;0,MIN(1,H26/G26),0)</f>
        <v/>
      </c>
      <c r="J26" s="7">
        <f>E26*I26</f>
        <v/>
      </c>
      <c r="K26" s="6" t="n"/>
      <c r="L26" s="7">
        <f>MAX(0,K26-J26)</f>
        <v/>
      </c>
      <c r="M26" s="7">
        <f>MAX(0,J26-K26)</f>
        <v/>
      </c>
      <c r="N26" s="7">
        <f>E26-G26</f>
        <v/>
      </c>
      <c r="O26" s="8">
        <f>IF(E26&lt;&gt;0,N26/E26,0)</f>
        <v/>
      </c>
      <c r="P26" s="7">
        <f>J26-H26</f>
        <v/>
      </c>
      <c r="Q26" s="7">
        <f>G26-H26</f>
        <v/>
      </c>
      <c r="R26" s="7">
        <f>E26-J26</f>
        <v/>
      </c>
      <c r="S26" s="6" t="n"/>
      <c r="T26" s="9">
        <f>IF(G26=0,"No forecast",IF(O26&lt;0,"At risk",IF(O26&lt;0.1,"Watch","On track")))</f>
        <v/>
      </c>
    </row>
    <row r="27">
      <c r="A27" s="5" t="n"/>
      <c r="B27" s="5" t="n"/>
      <c r="C27" s="6" t="n"/>
      <c r="D27" s="6" t="n"/>
      <c r="E27" s="7">
        <f>C27+D27</f>
        <v/>
      </c>
      <c r="F27" s="6" t="n"/>
      <c r="G27" s="6" t="n"/>
      <c r="H27" s="6" t="n"/>
      <c r="I27" s="8">
        <f>IF(G27&gt;0,MIN(1,H27/G27),0)</f>
        <v/>
      </c>
      <c r="J27" s="7">
        <f>E27*I27</f>
        <v/>
      </c>
      <c r="K27" s="6" t="n"/>
      <c r="L27" s="7">
        <f>MAX(0,K27-J27)</f>
        <v/>
      </c>
      <c r="M27" s="7">
        <f>MAX(0,J27-K27)</f>
        <v/>
      </c>
      <c r="N27" s="7">
        <f>E27-G27</f>
        <v/>
      </c>
      <c r="O27" s="8">
        <f>IF(E27&lt;&gt;0,N27/E27,0)</f>
        <v/>
      </c>
      <c r="P27" s="7">
        <f>J27-H27</f>
        <v/>
      </c>
      <c r="Q27" s="7">
        <f>G27-H27</f>
        <v/>
      </c>
      <c r="R27" s="7">
        <f>E27-J27</f>
        <v/>
      </c>
      <c r="S27" s="6" t="n"/>
      <c r="T27" s="9">
        <f>IF(G27=0,"No forecast",IF(O27&lt;0,"At risk",IF(O27&lt;0.1,"Watch","On track")))</f>
        <v/>
      </c>
    </row>
    <row r="28">
      <c r="A28" s="5" t="n"/>
      <c r="B28" s="5" t="n"/>
      <c r="C28" s="6" t="n"/>
      <c r="D28" s="6" t="n"/>
      <c r="E28" s="7">
        <f>C28+D28</f>
        <v/>
      </c>
      <c r="F28" s="6" t="n"/>
      <c r="G28" s="6" t="n"/>
      <c r="H28" s="6" t="n"/>
      <c r="I28" s="8">
        <f>IF(G28&gt;0,MIN(1,H28/G28),0)</f>
        <v/>
      </c>
      <c r="J28" s="7">
        <f>E28*I28</f>
        <v/>
      </c>
      <c r="K28" s="6" t="n"/>
      <c r="L28" s="7">
        <f>MAX(0,K28-J28)</f>
        <v/>
      </c>
      <c r="M28" s="7">
        <f>MAX(0,J28-K28)</f>
        <v/>
      </c>
      <c r="N28" s="7">
        <f>E28-G28</f>
        <v/>
      </c>
      <c r="O28" s="8">
        <f>IF(E28&lt;&gt;0,N28/E28,0)</f>
        <v/>
      </c>
      <c r="P28" s="7">
        <f>J28-H28</f>
        <v/>
      </c>
      <c r="Q28" s="7">
        <f>G28-H28</f>
        <v/>
      </c>
      <c r="R28" s="7">
        <f>E28-J28</f>
        <v/>
      </c>
      <c r="S28" s="6" t="n"/>
      <c r="T28" s="9">
        <f>IF(G28=0,"No forecast",IF(O28&lt;0,"At risk",IF(O28&lt;0.1,"Watch","On track")))</f>
        <v/>
      </c>
    </row>
    <row r="29">
      <c r="A29" s="5" t="n"/>
      <c r="B29" s="5" t="n"/>
      <c r="C29" s="6" t="n"/>
      <c r="D29" s="6" t="n"/>
      <c r="E29" s="7">
        <f>C29+D29</f>
        <v/>
      </c>
      <c r="F29" s="6" t="n"/>
      <c r="G29" s="6" t="n"/>
      <c r="H29" s="6" t="n"/>
      <c r="I29" s="8">
        <f>IF(G29&gt;0,MIN(1,H29/G29),0)</f>
        <v/>
      </c>
      <c r="J29" s="7">
        <f>E29*I29</f>
        <v/>
      </c>
      <c r="K29" s="6" t="n"/>
      <c r="L29" s="7">
        <f>MAX(0,K29-J29)</f>
        <v/>
      </c>
      <c r="M29" s="7">
        <f>MAX(0,J29-K29)</f>
        <v/>
      </c>
      <c r="N29" s="7">
        <f>E29-G29</f>
        <v/>
      </c>
      <c r="O29" s="8">
        <f>IF(E29&lt;&gt;0,N29/E29,0)</f>
        <v/>
      </c>
      <c r="P29" s="7">
        <f>J29-H29</f>
        <v/>
      </c>
      <c r="Q29" s="7">
        <f>G29-H29</f>
        <v/>
      </c>
      <c r="R29" s="7">
        <f>E29-J29</f>
        <v/>
      </c>
      <c r="S29" s="6" t="n"/>
      <c r="T29" s="9">
        <f>IF(G29=0,"No forecast",IF(O29&lt;0,"At risk",IF(O29&lt;0.1,"Watch","On track")))</f>
        <v/>
      </c>
    </row>
    <row r="30">
      <c r="A30" s="5" t="n"/>
      <c r="B30" s="5" t="n"/>
      <c r="C30" s="6" t="n"/>
      <c r="D30" s="6" t="n"/>
      <c r="E30" s="7">
        <f>C30+D30</f>
        <v/>
      </c>
      <c r="F30" s="6" t="n"/>
      <c r="G30" s="6" t="n"/>
      <c r="H30" s="6" t="n"/>
      <c r="I30" s="8">
        <f>IF(G30&gt;0,MIN(1,H30/G30),0)</f>
        <v/>
      </c>
      <c r="J30" s="7">
        <f>E30*I30</f>
        <v/>
      </c>
      <c r="K30" s="6" t="n"/>
      <c r="L30" s="7">
        <f>MAX(0,K30-J30)</f>
        <v/>
      </c>
      <c r="M30" s="7">
        <f>MAX(0,J30-K30)</f>
        <v/>
      </c>
      <c r="N30" s="7">
        <f>E30-G30</f>
        <v/>
      </c>
      <c r="O30" s="8">
        <f>IF(E30&lt;&gt;0,N30/E30,0)</f>
        <v/>
      </c>
      <c r="P30" s="7">
        <f>J30-H30</f>
        <v/>
      </c>
      <c r="Q30" s="7">
        <f>G30-H30</f>
        <v/>
      </c>
      <c r="R30" s="7">
        <f>E30-J30</f>
        <v/>
      </c>
      <c r="S30" s="6" t="n"/>
      <c r="T30" s="9">
        <f>IF(G30=0,"No forecast",IF(O30&lt;0,"At risk",IF(O30&lt;0.1,"Watch","On track")))</f>
        <v/>
      </c>
    </row>
    <row r="31">
      <c r="A31" s="5" t="n"/>
      <c r="B31" s="5" t="n"/>
      <c r="C31" s="6" t="n"/>
      <c r="D31" s="6" t="n"/>
      <c r="E31" s="7">
        <f>C31+D31</f>
        <v/>
      </c>
      <c r="F31" s="6" t="n"/>
      <c r="G31" s="6" t="n"/>
      <c r="H31" s="6" t="n"/>
      <c r="I31" s="8">
        <f>IF(G31&gt;0,MIN(1,H31/G31),0)</f>
        <v/>
      </c>
      <c r="J31" s="7">
        <f>E31*I31</f>
        <v/>
      </c>
      <c r="K31" s="6" t="n"/>
      <c r="L31" s="7">
        <f>MAX(0,K31-J31)</f>
        <v/>
      </c>
      <c r="M31" s="7">
        <f>MAX(0,J31-K31)</f>
        <v/>
      </c>
      <c r="N31" s="7">
        <f>E31-G31</f>
        <v/>
      </c>
      <c r="O31" s="8">
        <f>IF(E31&lt;&gt;0,N31/E31,0)</f>
        <v/>
      </c>
      <c r="P31" s="7">
        <f>J31-H31</f>
        <v/>
      </c>
      <c r="Q31" s="7">
        <f>G31-H31</f>
        <v/>
      </c>
      <c r="R31" s="7">
        <f>E31-J31</f>
        <v/>
      </c>
      <c r="S31" s="6" t="n"/>
      <c r="T31" s="9">
        <f>IF(G31=0,"No forecast",IF(O31&lt;0,"At risk",IF(O31&lt;0.1,"Watch","On track")))</f>
        <v/>
      </c>
    </row>
    <row r="32">
      <c r="A32" s="5" t="n"/>
      <c r="B32" s="5" t="n"/>
      <c r="C32" s="6" t="n"/>
      <c r="D32" s="6" t="n"/>
      <c r="E32" s="7">
        <f>C32+D32</f>
        <v/>
      </c>
      <c r="F32" s="6" t="n"/>
      <c r="G32" s="6" t="n"/>
      <c r="H32" s="6" t="n"/>
      <c r="I32" s="8">
        <f>IF(G32&gt;0,MIN(1,H32/G32),0)</f>
        <v/>
      </c>
      <c r="J32" s="7">
        <f>E32*I32</f>
        <v/>
      </c>
      <c r="K32" s="6" t="n"/>
      <c r="L32" s="7">
        <f>MAX(0,K32-J32)</f>
        <v/>
      </c>
      <c r="M32" s="7">
        <f>MAX(0,J32-K32)</f>
        <v/>
      </c>
      <c r="N32" s="7">
        <f>E32-G32</f>
        <v/>
      </c>
      <c r="O32" s="8">
        <f>IF(E32&lt;&gt;0,N32/E32,0)</f>
        <v/>
      </c>
      <c r="P32" s="7">
        <f>J32-H32</f>
        <v/>
      </c>
      <c r="Q32" s="7">
        <f>G32-H32</f>
        <v/>
      </c>
      <c r="R32" s="7">
        <f>E32-J32</f>
        <v/>
      </c>
      <c r="S32" s="6" t="n"/>
      <c r="T32" s="9">
        <f>IF(G32=0,"No forecast",IF(O32&lt;0,"At risk",IF(O32&lt;0.1,"Watch","On track")))</f>
        <v/>
      </c>
    </row>
    <row r="33">
      <c r="A33" s="5" t="n"/>
      <c r="B33" s="5" t="n"/>
      <c r="C33" s="6" t="n"/>
      <c r="D33" s="6" t="n"/>
      <c r="E33" s="7">
        <f>C33+D33</f>
        <v/>
      </c>
      <c r="F33" s="6" t="n"/>
      <c r="G33" s="6" t="n"/>
      <c r="H33" s="6" t="n"/>
      <c r="I33" s="8">
        <f>IF(G33&gt;0,MIN(1,H33/G33),0)</f>
        <v/>
      </c>
      <c r="J33" s="7">
        <f>E33*I33</f>
        <v/>
      </c>
      <c r="K33" s="6" t="n"/>
      <c r="L33" s="7">
        <f>MAX(0,K33-J33)</f>
        <v/>
      </c>
      <c r="M33" s="7">
        <f>MAX(0,J33-K33)</f>
        <v/>
      </c>
      <c r="N33" s="7">
        <f>E33-G33</f>
        <v/>
      </c>
      <c r="O33" s="8">
        <f>IF(E33&lt;&gt;0,N33/E33,0)</f>
        <v/>
      </c>
      <c r="P33" s="7">
        <f>J33-H33</f>
        <v/>
      </c>
      <c r="Q33" s="7">
        <f>G33-H33</f>
        <v/>
      </c>
      <c r="R33" s="7">
        <f>E33-J33</f>
        <v/>
      </c>
      <c r="S33" s="6" t="n"/>
      <c r="T33" s="9">
        <f>IF(G33=0,"No forecast",IF(O33&lt;0,"At risk",IF(O33&lt;0.1,"Watch","On track")))</f>
        <v/>
      </c>
    </row>
    <row r="34">
      <c r="A34" s="5" t="n"/>
      <c r="B34" s="5" t="n"/>
      <c r="C34" s="6" t="n"/>
      <c r="D34" s="6" t="n"/>
      <c r="E34" s="7">
        <f>C34+D34</f>
        <v/>
      </c>
      <c r="F34" s="6" t="n"/>
      <c r="G34" s="6" t="n"/>
      <c r="H34" s="6" t="n"/>
      <c r="I34" s="8">
        <f>IF(G34&gt;0,MIN(1,H34/G34),0)</f>
        <v/>
      </c>
      <c r="J34" s="7">
        <f>E34*I34</f>
        <v/>
      </c>
      <c r="K34" s="6" t="n"/>
      <c r="L34" s="7">
        <f>MAX(0,K34-J34)</f>
        <v/>
      </c>
      <c r="M34" s="7">
        <f>MAX(0,J34-K34)</f>
        <v/>
      </c>
      <c r="N34" s="7">
        <f>E34-G34</f>
        <v/>
      </c>
      <c r="O34" s="8">
        <f>IF(E34&lt;&gt;0,N34/E34,0)</f>
        <v/>
      </c>
      <c r="P34" s="7">
        <f>J34-H34</f>
        <v/>
      </c>
      <c r="Q34" s="7">
        <f>G34-H34</f>
        <v/>
      </c>
      <c r="R34" s="7">
        <f>E34-J34</f>
        <v/>
      </c>
      <c r="S34" s="6" t="n"/>
      <c r="T34" s="9">
        <f>IF(G34=0,"No forecast",IF(O34&lt;0,"At risk",IF(O34&lt;0.1,"Watch","On track")))</f>
        <v/>
      </c>
    </row>
    <row r="35">
      <c r="A35" s="10" t="n"/>
      <c r="B35" s="10" t="inlineStr">
        <is>
          <t>Totals</t>
        </is>
      </c>
      <c r="C35" s="11">
        <f>SUM(C5:C34)</f>
        <v/>
      </c>
      <c r="D35" s="11">
        <f>SUM(D5:D34)</f>
        <v/>
      </c>
      <c r="E35" s="11">
        <f>SUM(E5:E34)</f>
        <v/>
      </c>
      <c r="F35" s="11">
        <f>SUM(F5:F34)</f>
        <v/>
      </c>
      <c r="G35" s="11">
        <f>SUM(G5:G34)</f>
        <v/>
      </c>
      <c r="H35" s="11">
        <f>SUM(H5:H34)</f>
        <v/>
      </c>
      <c r="I35" s="12">
        <f>IF(G35&gt;0,H35/G35,0)</f>
        <v/>
      </c>
      <c r="J35" s="11">
        <f>SUM(J5:J34)</f>
        <v/>
      </c>
      <c r="K35" s="11">
        <f>SUM(K5:K34)</f>
        <v/>
      </c>
      <c r="L35" s="11">
        <f>SUM(L5:L34)</f>
        <v/>
      </c>
      <c r="M35" s="11">
        <f>SUM(M5:M34)</f>
        <v/>
      </c>
      <c r="N35" s="11">
        <f>SUM(N5:N34)</f>
        <v/>
      </c>
      <c r="O35" s="12">
        <f>IF(E35&lt;&gt;0,N35/E35,0)</f>
        <v/>
      </c>
      <c r="P35" s="11">
        <f>SUM(P5:P34)</f>
        <v/>
      </c>
      <c r="Q35" s="11">
        <f>SUM(Q5:Q34)</f>
        <v/>
      </c>
      <c r="R35" s="11">
        <f>SUM(R5:R34)</f>
        <v/>
      </c>
      <c r="S35" s="11">
        <f>SUM(S5:S34)</f>
        <v/>
      </c>
      <c r="T35" s="10" t="n"/>
    </row>
    <row r="36">
      <c r="B36" s="2" t="inlineStr">
        <is>
          <t>Net over/(under) billing</t>
        </is>
      </c>
      <c r="L36" s="13">
        <f>L35-M35</f>
        <v/>
      </c>
    </row>
  </sheetData>
  <conditionalFormatting sqref="T5:T34">
    <cfRule type="cellIs" priority="1" operator="equal" dxfId="0">
      <formula>"At risk"</formula>
    </cfRule>
    <cfRule type="cellIs" priority="2" operator="equal" dxfId="1">
      <formula>"Watch"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>
      <c r="A1" s="14" t="inlineStr">
        <is>
          <t>Term</t>
        </is>
      </c>
      <c r="B1" s="15" t="inlineStr">
        <is>
          <t>Definition</t>
        </is>
      </c>
    </row>
    <row r="2">
      <c r="A2" s="2" t="inlineStr">
        <is>
          <t>Revised contract</t>
        </is>
      </c>
      <c r="B2" s="16" t="inlineStr">
        <is>
          <t>Original contract + approved change orders. Pending change orders are shown separately as exposure, never added.</t>
        </is>
      </c>
    </row>
    <row r="3">
      <c r="A3" s="2" t="inlineStr">
        <is>
          <t>Estimated cost at completion (EAC)</t>
        </is>
      </c>
      <c r="B3" s="16" t="inlineStr">
        <is>
          <t>Your current forecast of total job cost. The WIP schedule is only as good as this number: update it monthly.</t>
        </is>
      </c>
    </row>
    <row r="4">
      <c r="A4" s="2" t="inlineStr">
        <is>
          <t>% complete (cost-to-cost)</t>
        </is>
      </c>
      <c r="B4" s="16" t="inlineStr">
        <is>
          <t>Cost to date ÷ EAC, capped at 100%. The most common method for construction revenue recognition (confirm your method with your CPA).</t>
        </is>
      </c>
    </row>
    <row r="5">
      <c r="A5" s="2" t="inlineStr">
        <is>
          <t>Earned revenue</t>
        </is>
      </c>
      <c r="B5" s="16" t="inlineStr">
        <is>
          <t>Revised contract × % complete.</t>
        </is>
      </c>
    </row>
    <row r="6">
      <c r="A6" s="2" t="inlineStr">
        <is>
          <t>Over billing</t>
        </is>
      </c>
      <c r="B6" s="16" t="inlineStr">
        <is>
          <t>Billed to date − earned revenue, when positive. A liability: you've billed ahead of the work.</t>
        </is>
      </c>
    </row>
    <row r="7">
      <c r="A7" s="2" t="inlineStr">
        <is>
          <t>Under billing</t>
        </is>
      </c>
      <c r="B7" s="16" t="inlineStr">
        <is>
          <t>Earned revenue − billed to date, when positive. An asset, but sureties and lenders watch it closely.</t>
        </is>
      </c>
    </row>
    <row r="8">
      <c r="A8" s="2" t="inlineStr">
        <is>
          <t>Estimated gross profit</t>
        </is>
      </c>
      <c r="B8" s="16" t="inlineStr">
        <is>
          <t>Revised contract − EAC. GP % at completion = estimated gross profit ÷ revised contract.</t>
        </is>
      </c>
    </row>
    <row r="9">
      <c r="A9" s="2" t="inlineStr">
        <is>
          <t>Fade / gain</t>
        </is>
      </c>
      <c r="B9" s="16" t="inlineStr">
        <is>
          <t>Month-over-month change in GP % at completion. Track it by keeping each month's schedule (one file or tab per month).</t>
        </is>
      </c>
    </row>
    <row r="10">
      <c r="A10" s="2" t="inlineStr">
        <is>
          <t>Backlog</t>
        </is>
      </c>
      <c r="B10" s="16" t="inlineStr">
        <is>
          <t>Revised contract − earned revenue: the revenue still to be earned on signed work.</t>
        </is>
      </c>
    </row>
    <row r="11">
      <c r="A11" s="2" t="inlineStr">
        <is>
          <t>Risk label</t>
        </is>
      </c>
      <c r="B11" s="16" t="inlineStr">
        <is>
          <t>No forecast (EAC blank), At risk (GP % below 0), Watch (below 10%), otherwise On track. Adjust thresholds to your policy.</t>
        </is>
      </c>
    </row>
    <row r="12">
      <c r="A12" s="2" t="inlineStr">
        <is>
          <t>Common mistakes</t>
        </is>
      </c>
      <c r="B12" s="16" t="inlineStr">
        <is>
          <t>Blank EACs treated as zero; summing running balances across months; pending COs added to contract; job lists that differ between PM and accounting systems.</t>
        </is>
      </c>
    </row>
    <row r="13">
      <c r="A13" s="2" t="inlineStr">
        <is>
          <t>Automating it</t>
        </is>
      </c>
      <c r="B13" s="16" t="inlineStr">
        <is>
          <t>Pull contracts/EAC/cost from Procore and billing/job cost from accounting nightly, match jobs with a crosswalk, check data quality, snapshot each month-end. Guide: https://www.buildflows.ai/articles/construction-wip-reporting-power-bi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4" t="inlineStr">
        <is>
          <t>Measure</t>
        </is>
      </c>
      <c r="B1" s="17" t="inlineStr">
        <is>
          <t>DAX (assumes a fact table 'WIP' with one row per job per month; adjust names)</t>
        </is>
      </c>
    </row>
    <row r="2">
      <c r="A2" s="2" t="inlineStr">
        <is>
          <t>Revised Contract</t>
        </is>
      </c>
      <c r="B2" s="18" t="inlineStr">
        <is>
          <t>Revised Contract = SUM ( WIP[OriginalContract] ) + SUM ( WIP[ApprovedCOs] )</t>
        </is>
      </c>
    </row>
    <row r="3">
      <c r="A3" s="2" t="inlineStr">
        <is>
          <t>Pct Complete</t>
        </is>
      </c>
      <c r="B3" s="18" t="inlineStr">
        <is>
          <t>Pct Complete = DIVIDE ( SUM ( WIP[CostToDate] ), SUM ( WIP[EAC] ) )</t>
        </is>
      </c>
    </row>
    <row r="4">
      <c r="A4" s="2" t="inlineStr">
        <is>
          <t>Earned Revenue</t>
        </is>
      </c>
      <c r="B4" s="18" t="inlineStr">
        <is>
          <t>Earned Revenue = SUMX ( VALUES ( WIP[JobId] ), [Revised Contract] * MIN ( 1, [Pct Complete] ) )</t>
        </is>
      </c>
    </row>
    <row r="5">
      <c r="A5" s="2" t="inlineStr">
        <is>
          <t>Over Billing</t>
        </is>
      </c>
      <c r="B5" s="18" t="inlineStr">
        <is>
          <t>Over Billing = SUMX ( VALUES ( WIP[JobId] ), MAX ( 0, CALCULATE ( SUM ( WIP[BilledToDate] ) ) - [Earned Revenue] ) )</t>
        </is>
      </c>
    </row>
    <row r="6">
      <c r="A6" s="2" t="inlineStr">
        <is>
          <t>Under Billing</t>
        </is>
      </c>
      <c r="B6" s="18" t="inlineStr">
        <is>
          <t>Under Billing = SUMX ( VALUES ( WIP[JobId] ), MAX ( 0, [Earned Revenue] - CALCULATE ( SUM ( WIP[BilledToDate] ) ) ) )</t>
        </is>
      </c>
    </row>
    <row r="7">
      <c r="A7" s="2" t="inlineStr">
        <is>
          <t>GP % at Completion</t>
        </is>
      </c>
      <c r="B7" s="18" t="inlineStr">
        <is>
          <t>GP % at Completion = DIVIDE ( [Revised Contract] - SUM ( WIP[EAC] ), [Revised Contract] )</t>
        </is>
      </c>
    </row>
    <row r="8">
      <c r="A8" s="2" t="inlineStr">
        <is>
          <t>Note</t>
        </is>
      </c>
      <c r="B8" s="18" t="inlineStr">
        <is>
          <t>Compute per job, then sum (SUMX over jobs). Never sum percentages, and take balances from the latest month only.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Free WIP schedule template from Build Flows (www.buildflows.ai). Use it, change it, share it.</t>
        </is>
      </c>
    </row>
    <row r="2">
      <c r="A2" t="inlineStr">
        <is>
          <t>Sample rows are fictional. Replace them with your jobs.</t>
        </is>
      </c>
    </row>
    <row r="3">
      <c r="A3" t="inlineStr">
        <is>
          <t>Want this computed nightly from Procore and your accounting system, with data-quality checks? https://www.buildflows.ai/offers/wip-cash-forecast</t>
        </is>
      </c>
    </row>
    <row r="4">
      <c r="A4" t="inlineStr">
        <is>
          <t>Questions: charley@buildflows.ai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2026-10-09T04:45:10Z</dcterms:created>
  <dcterms:modified xmlns:dcterms="http://purl.org/dc/terms/" xmlns:xsi="http://www.w3.org/2001/XMLSchema-instance" xsi:type="dcterms:W3CDTF">2026-10-09T04:45:11Z</dcterms:modified>
</cp:coreProperties>
</file>